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08" windowWidth="15600" windowHeight="8196" activeTab="0"/>
  </bookViews>
  <sheets>
    <sheet name="EAA" sheetId="1" r:id="rId1"/>
  </sheets>
  <definedNames/>
  <calcPr calcId="152511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<sst xmlns="http://schemas.openxmlformats.org/spreadsheetml/2006/main" count="31" uniqueCount="31">
  <si>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</si>
  <si>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</si>
  <si>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</si>
  <si>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</si>
  <si>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</si>
  <si>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</si>
  <si>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</si>
  <si>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</si>
  <si>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</si>
  <si>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</si>
  <si>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</si>
  <si>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</si>
  <si>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</si>
  <si>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</si>
  <si>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</si>
  <si>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</si>
  <si>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</si>
  <si>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</si>
  <si>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</si>
  <si>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</si>
  <si>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</si>
  <si>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</si>
  <si>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</si>
  <si>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</si>
  <si>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</si>
  <si>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LEÓN
Estado Analítico del Activo
Del 01 de enero al 30 de junio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</si>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</sst>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horizontal="center" vertical="top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2" fillId="2" borderId="4" xfId="27" applyFont="1" applyFill="1" applyBorder="1" applyAlignment="1">
      <alignment horizontal="center" vertical="center"/>
      <protection/>
    </xf>
    <xf numFmtId="0" fontId="2" fillId="2" borderId="3" xfId="27" applyFont="1" applyFill="1" applyBorder="1" applyAlignment="1">
      <alignment horizontal="center" vertical="center" wrapText="1"/>
      <protection/>
    </xf>
    <xf numFmtId="4" fontId="2" fillId="2" borderId="5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 quotePrefix="1">
      <alignment horizontal="center" vertical="center" wrapText="1"/>
      <protection/>
    </xf>
    <xf numFmtId="4" fontId="2" fillId="0" borderId="7" xfId="27" applyNumberFormat="1" applyFont="1" applyFill="1" applyBorder="1" applyAlignment="1" applyProtection="1">
      <alignment vertical="top" wrapText="1"/>
      <protection locked="0"/>
    </xf>
    <xf numFmtId="0" fontId="2" fillId="0" borderId="1" xfId="27" applyFont="1" applyFill="1" applyBorder="1" applyAlignment="1">
      <alignment vertical="top"/>
      <protection/>
    </xf>
    <xf numFmtId="0" fontId="6" fillId="0" borderId="0" xfId="27" applyFont="1" applyFill="1" applyBorder="1" applyAlignment="1">
      <alignment vertical="top" wrapText="1"/>
      <protection/>
    </xf>
    <xf numFmtId="4" fontId="2" fillId="2" borderId="8" xfId="27" applyNumberFormat="1" applyFont="1" applyFill="1" applyBorder="1" applyAlignment="1">
      <alignment horizontal="center" vertical="center" wrapText="1"/>
      <protection/>
    </xf>
    <xf numFmtId="0" fontId="3" fillId="0" borderId="9" xfId="27" applyNumberFormat="1" applyFont="1" applyFill="1" applyBorder="1" applyAlignment="1">
      <alignment horizontal="center" vertical="center" wrapText="1"/>
      <protection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165" fontId="2" fillId="0" borderId="3" xfId="21" applyNumberFormat="1" applyFont="1" applyBorder="1" applyAlignment="1" applyProtection="1">
      <alignment horizontal="center" vertical="top" wrapText="1"/>
      <protection locked="0"/>
    </xf>
    <xf numFmtId="41" fontId="2" fillId="0" borderId="7" xfId="27" applyNumberFormat="1" applyFont="1" applyFill="1" applyBorder="1" applyAlignment="1" applyProtection="1">
      <alignment horizontal="right" vertical="top" wrapText="1"/>
      <protection locked="0"/>
    </xf>
    <xf numFmtId="41" fontId="2" fillId="0" borderId="10" xfId="27" applyNumberFormat="1" applyFont="1" applyFill="1" applyBorder="1" applyAlignment="1" applyProtection="1">
      <alignment horizontal="right" vertical="top" wrapText="1"/>
      <protection locked="0"/>
    </xf>
    <xf numFmtId="41" fontId="8" fillId="0" borderId="7" xfId="27" applyNumberFormat="1" applyFont="1" applyFill="1" applyBorder="1" applyAlignment="1" applyProtection="1">
      <alignment horizontal="right" vertical="top" wrapText="1"/>
      <protection locked="0"/>
    </xf>
    <xf numFmtId="41" fontId="8" fillId="0" borderId="10" xfId="27" applyNumberFormat="1" applyFont="1" applyFill="1" applyBorder="1" applyAlignment="1" applyProtection="1">
      <alignment horizontal="right" vertical="top" wrapText="1"/>
      <protection locked="0"/>
    </xf>
    <xf numFmtId="41" fontId="7" fillId="0" borderId="7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3" fillId="0" borderId="7" xfId="27" applyNumberFormat="1" applyFont="1" applyFill="1" applyBorder="1" applyAlignment="1" applyProtection="1">
      <alignment horizontal="right" vertical="top" wrapText="1"/>
      <protection locked="0"/>
    </xf>
    <xf numFmtId="41" fontId="3" fillId="0" borderId="10" xfId="2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3" fontId="0" fillId="0" borderId="13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1" fontId="0" fillId="0" borderId="0" xfId="0" applyNumberFormat="1" applyFont="1" applyBorder="1" applyProtection="1">
      <protection locked="0"/>
    </xf>
    <xf numFmtId="41" fontId="0" fillId="0" borderId="0" xfId="0" applyNumberFormat="1" applyFont="1" applyProtection="1">
      <protection locked="0"/>
    </xf>
    <xf numFmtId="41" fontId="3" fillId="0" borderId="0" xfId="35" applyNumberFormat="1" applyFont="1" applyFill="1" applyBorder="1" applyAlignment="1" applyProtection="1">
      <alignment horizontal="right" vertical="top" wrapText="1"/>
      <protection locked="0"/>
    </xf>
    <xf numFmtId="165" fontId="2" fillId="0" borderId="3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2" borderId="15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0" borderId="0" xfId="27" applyFont="1" applyAlignment="1" applyProtection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809625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286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40"/>
  <sheetViews>
    <sheetView showGridLines="0" tabSelected="1" view="pageBreakPreview" zoomScaleSheetLayoutView="100" workbookViewId="0" topLeftCell="A1">
      <selection activeCell="K6" sqref="K6"/>
    </sheetView>
  </sheetViews>
  <sheetFormatPr defaultColWidth="12" defaultRowHeight="11.25"/>
  <cols>
    <col min="1" max="1" width="0.65625" style="26" customWidth="1"/>
    <col min="2" max="2" width="53.83203125" style="26" bestFit="1" customWidth="1"/>
    <col min="3" max="3" width="14.66015625" style="26" bestFit="1" customWidth="1"/>
    <col min="4" max="4" width="15" style="26" bestFit="1" customWidth="1"/>
    <col min="5" max="5" width="16.66015625" style="26" customWidth="1"/>
    <col min="6" max="6" width="14.66015625" style="26" bestFit="1" customWidth="1"/>
    <col min="7" max="7" width="13" style="26" bestFit="1" customWidth="1"/>
    <col min="8" max="8" width="15" style="26" bestFit="1" customWidth="1"/>
    <col min="9" max="9" width="12" style="26" customWidth="1"/>
    <col min="10" max="10" width="12.5" style="26" bestFit="1" customWidth="1"/>
    <col min="11" max="16384" width="12" style="26" customWidth="1"/>
  </cols>
  <sheetData>
    <row r="1" spans="1:7" ht="39.9" customHeight="1">
      <c r="A1" s="37" t="s">
        <v>25</v>
      </c>
      <c r="B1" s="38"/>
      <c r="C1" s="38"/>
      <c r="D1" s="38"/>
      <c r="E1" s="38"/>
      <c r="F1" s="38"/>
      <c r="G1" s="39"/>
    </row>
    <row r="2" spans="1:7" ht="33.75">
      <c r="A2" s="6"/>
      <c r="B2" s="7" t="s">
        <v>3</v>
      </c>
      <c r="C2" s="8" t="s">
        <v>4</v>
      </c>
      <c r="D2" s="14" t="s">
        <v>5</v>
      </c>
      <c r="E2" s="8" t="s">
        <v>6</v>
      </c>
      <c r="F2" s="8" t="s">
        <v>7</v>
      </c>
      <c r="G2" s="8" t="s">
        <v>24</v>
      </c>
    </row>
    <row r="3" spans="1:7" ht="11.25">
      <c r="A3" s="3"/>
      <c r="B3" s="4"/>
      <c r="C3" s="9"/>
      <c r="D3" s="15"/>
      <c r="E3" s="9"/>
      <c r="F3" s="9"/>
      <c r="G3" s="10"/>
    </row>
    <row r="4" spans="1:11" ht="11.25">
      <c r="A4" s="12" t="s">
        <v>0</v>
      </c>
      <c r="B4" s="1"/>
      <c r="C4" s="18">
        <f>C6+C15</f>
        <v>18862394431.079998</v>
      </c>
      <c r="D4" s="19">
        <f>D6+D15</f>
        <v>54530514185.35001</v>
      </c>
      <c r="E4" s="18">
        <f>E6+E15</f>
        <v>54012509020.21005</v>
      </c>
      <c r="F4" s="18">
        <f>C4+D4-E4</f>
        <v>19380399596.219955</v>
      </c>
      <c r="G4" s="18">
        <f>F4-C4</f>
        <v>518005165.1399574</v>
      </c>
      <c r="H4" s="33"/>
      <c r="I4" s="33"/>
      <c r="J4" s="33"/>
      <c r="K4" s="33"/>
    </row>
    <row r="5" spans="1:7" ht="11.25">
      <c r="A5" s="12"/>
      <c r="B5" s="1"/>
      <c r="C5" s="20"/>
      <c r="D5" s="21"/>
      <c r="E5" s="20"/>
      <c r="F5" s="20"/>
      <c r="G5" s="20"/>
    </row>
    <row r="6" spans="1:11" ht="11.25">
      <c r="A6" s="2">
        <v>1100</v>
      </c>
      <c r="B6" s="13" t="s">
        <v>8</v>
      </c>
      <c r="C6" s="22">
        <f>SUM(C7:C13)</f>
        <v>1279941626.1799996</v>
      </c>
      <c r="D6" s="23">
        <f>SUM(D7:D13)</f>
        <v>53306650061.99001</v>
      </c>
      <c r="E6" s="18">
        <f>SUM(E7:E13)</f>
        <v>52603935665.73005</v>
      </c>
      <c r="F6" s="18">
        <f aca="true" t="shared" si="0" ref="F6:F15">C6+D6-E6</f>
        <v>1982656022.4399643</v>
      </c>
      <c r="G6" s="18">
        <f>F6-C6</f>
        <v>702714396.2599647</v>
      </c>
      <c r="H6" s="33"/>
      <c r="I6" s="33"/>
      <c r="J6" s="33"/>
      <c r="K6" s="33"/>
    </row>
    <row r="7" spans="1:11" ht="11.25">
      <c r="A7" s="2">
        <v>1110</v>
      </c>
      <c r="B7" s="5" t="s">
        <v>9</v>
      </c>
      <c r="C7" s="24">
        <v>1050887225.5299995</v>
      </c>
      <c r="D7" s="25">
        <v>49830850889.520004</v>
      </c>
      <c r="E7" s="24">
        <v>49099873956.63005</v>
      </c>
      <c r="F7" s="24">
        <v>1781864158.4199524</v>
      </c>
      <c r="G7" s="24">
        <v>730976932.8899529</v>
      </c>
      <c r="H7" s="34"/>
      <c r="I7" s="33"/>
      <c r="J7" s="33"/>
      <c r="K7" s="33"/>
    </row>
    <row r="8" spans="1:11" ht="11.25">
      <c r="A8" s="2">
        <v>1120</v>
      </c>
      <c r="B8" s="5" t="s">
        <v>10</v>
      </c>
      <c r="C8" s="24">
        <v>2478532.95</v>
      </c>
      <c r="D8" s="25">
        <v>3308656023.0900006</v>
      </c>
      <c r="E8" s="24">
        <v>3307470146.4900002</v>
      </c>
      <c r="F8" s="24">
        <v>3664409.5500001907</v>
      </c>
      <c r="G8" s="24">
        <v>1185876.6000001905</v>
      </c>
      <c r="H8" s="34"/>
      <c r="I8" s="33"/>
      <c r="J8" s="33"/>
      <c r="K8" s="33"/>
    </row>
    <row r="9" spans="1:11" ht="11.25">
      <c r="A9" s="2">
        <v>1130</v>
      </c>
      <c r="B9" s="5" t="s">
        <v>11</v>
      </c>
      <c r="C9" s="24">
        <v>198764515.85</v>
      </c>
      <c r="D9" s="25">
        <v>96355549.44</v>
      </c>
      <c r="E9" s="24">
        <v>127246330.26</v>
      </c>
      <c r="F9" s="24">
        <v>167873735.02999997</v>
      </c>
      <c r="G9" s="24">
        <v>-30890780.820000023</v>
      </c>
      <c r="H9" s="34"/>
      <c r="I9" s="33"/>
      <c r="J9" s="33"/>
      <c r="K9" s="33"/>
    </row>
    <row r="10" spans="1:11" ht="11.25">
      <c r="A10" s="2">
        <v>1140</v>
      </c>
      <c r="B10" s="5" t="s">
        <v>1</v>
      </c>
      <c r="C10" s="24">
        <v>0</v>
      </c>
      <c r="D10" s="25">
        <v>0</v>
      </c>
      <c r="E10" s="24">
        <v>0</v>
      </c>
      <c r="F10" s="24">
        <v>0</v>
      </c>
      <c r="G10" s="24">
        <v>0</v>
      </c>
      <c r="H10" s="34"/>
      <c r="I10" s="33"/>
      <c r="J10" s="33"/>
      <c r="K10" s="33"/>
    </row>
    <row r="11" spans="1:11" ht="11.25">
      <c r="A11" s="2">
        <v>1150</v>
      </c>
      <c r="B11" s="5" t="s">
        <v>2</v>
      </c>
      <c r="C11" s="24">
        <v>30607720.029999997</v>
      </c>
      <c r="D11" s="25">
        <v>70787599.94</v>
      </c>
      <c r="E11" s="24">
        <v>69345232.35</v>
      </c>
      <c r="F11" s="24">
        <v>32050087.620000005</v>
      </c>
      <c r="G11" s="24">
        <v>1442367.5900000073</v>
      </c>
      <c r="H11" s="34"/>
      <c r="I11" s="33"/>
      <c r="J11" s="33"/>
      <c r="K11" s="33"/>
    </row>
    <row r="12" spans="1:11" ht="11.25">
      <c r="A12" s="2">
        <v>1160</v>
      </c>
      <c r="B12" s="5" t="s">
        <v>12</v>
      </c>
      <c r="C12" s="24">
        <v>-3593459.12</v>
      </c>
      <c r="D12" s="25">
        <v>0</v>
      </c>
      <c r="E12" s="24">
        <v>0</v>
      </c>
      <c r="F12" s="24">
        <v>-3593459.12</v>
      </c>
      <c r="G12" s="24">
        <v>0</v>
      </c>
      <c r="H12" s="34"/>
      <c r="I12" s="33"/>
      <c r="J12" s="33"/>
      <c r="K12" s="33"/>
    </row>
    <row r="13" spans="1:11" ht="11.25">
      <c r="A13" s="2">
        <v>1190</v>
      </c>
      <c r="B13" s="5" t="s">
        <v>13</v>
      </c>
      <c r="C13" s="24">
        <v>797090.94</v>
      </c>
      <c r="D13" s="25">
        <v>0</v>
      </c>
      <c r="E13" s="24">
        <v>0</v>
      </c>
      <c r="F13" s="24">
        <v>797090.94</v>
      </c>
      <c r="G13" s="24">
        <v>0</v>
      </c>
      <c r="H13" s="34"/>
      <c r="I13" s="33"/>
      <c r="J13" s="33"/>
      <c r="K13" s="33"/>
    </row>
    <row r="14" spans="1:7" ht="11.25">
      <c r="A14" s="2"/>
      <c r="B14" s="5"/>
      <c r="C14" s="20"/>
      <c r="D14" s="21"/>
      <c r="E14" s="20"/>
      <c r="F14" s="20"/>
      <c r="G14" s="20"/>
    </row>
    <row r="15" spans="1:16378" ht="11.25">
      <c r="A15" s="2">
        <v>1200</v>
      </c>
      <c r="B15" s="13" t="s">
        <v>14</v>
      </c>
      <c r="C15" s="18">
        <f>SUM(C16:C24)</f>
        <v>17582452804.899998</v>
      </c>
      <c r="D15" s="19">
        <f>SUM(D16:D24)</f>
        <v>1223864123.36</v>
      </c>
      <c r="E15" s="18">
        <f>SUM(E16:E24)</f>
        <v>1408573354.4799998</v>
      </c>
      <c r="F15" s="18">
        <f t="shared" si="0"/>
        <v>17397743573.78</v>
      </c>
      <c r="G15" s="18">
        <f aca="true" t="shared" si="1" ref="G15">F15-C15</f>
        <v>-184709231.11999893</v>
      </c>
      <c r="H15" s="33"/>
      <c r="I15" s="33"/>
      <c r="J15" s="33"/>
      <c r="K15" s="33"/>
      <c r="XEX15" s="11"/>
    </row>
    <row r="16" spans="1:11" ht="11.25">
      <c r="A16" s="2">
        <v>1210</v>
      </c>
      <c r="B16" s="5" t="s">
        <v>15</v>
      </c>
      <c r="C16" s="24">
        <v>244687975.11</v>
      </c>
      <c r="D16" s="25">
        <v>12018362.239999998</v>
      </c>
      <c r="E16" s="24">
        <v>31706727.97</v>
      </c>
      <c r="F16" s="24">
        <v>224999609.38000003</v>
      </c>
      <c r="G16" s="24">
        <v>-19688365.72999999</v>
      </c>
      <c r="H16" s="34"/>
      <c r="I16" s="33"/>
      <c r="J16" s="33"/>
      <c r="K16" s="33"/>
    </row>
    <row r="17" spans="1:11" ht="11.25">
      <c r="A17" s="2">
        <v>1220</v>
      </c>
      <c r="B17" s="5" t="s">
        <v>16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  <c r="H17" s="34"/>
      <c r="I17" s="33"/>
      <c r="J17" s="33"/>
      <c r="K17" s="33"/>
    </row>
    <row r="18" spans="1:11" ht="20.4">
      <c r="A18" s="2">
        <v>1230</v>
      </c>
      <c r="B18" s="5" t="s">
        <v>17</v>
      </c>
      <c r="C18" s="24">
        <v>17031557555.22</v>
      </c>
      <c r="D18" s="25">
        <v>749000437.6</v>
      </c>
      <c r="E18" s="24">
        <v>907126791.6099999</v>
      </c>
      <c r="F18" s="24">
        <v>16873431201.21</v>
      </c>
      <c r="G18" s="24">
        <v>-158126354.01000023</v>
      </c>
      <c r="H18" s="34"/>
      <c r="I18" s="33"/>
      <c r="J18" s="33"/>
      <c r="K18" s="33"/>
    </row>
    <row r="19" spans="1:11" ht="11.25">
      <c r="A19" s="2">
        <v>1240</v>
      </c>
      <c r="B19" s="5" t="s">
        <v>18</v>
      </c>
      <c r="C19" s="24">
        <v>1211458695.09</v>
      </c>
      <c r="D19" s="25">
        <v>362621425.5899999</v>
      </c>
      <c r="E19" s="24">
        <v>303451084.05999994</v>
      </c>
      <c r="F19" s="24">
        <v>1270629036.62</v>
      </c>
      <c r="G19" s="24">
        <v>59170341.52999997</v>
      </c>
      <c r="H19" s="34"/>
      <c r="I19" s="33"/>
      <c r="J19" s="33"/>
      <c r="K19" s="33"/>
    </row>
    <row r="20" spans="1:11" ht="11.25">
      <c r="A20" s="2">
        <v>1250</v>
      </c>
      <c r="B20" s="5" t="s">
        <v>19</v>
      </c>
      <c r="C20" s="24">
        <v>84307868.53</v>
      </c>
      <c r="D20" s="25">
        <v>19864671.72</v>
      </c>
      <c r="E20" s="24">
        <v>22430705.36</v>
      </c>
      <c r="F20" s="24">
        <v>81741834.89</v>
      </c>
      <c r="G20" s="24">
        <v>-2566033.6400000006</v>
      </c>
      <c r="H20" s="34"/>
      <c r="I20" s="33"/>
      <c r="J20" s="33"/>
      <c r="K20" s="33"/>
    </row>
    <row r="21" spans="1:11" ht="11.25">
      <c r="A21" s="2">
        <v>1260</v>
      </c>
      <c r="B21" s="5" t="s">
        <v>20</v>
      </c>
      <c r="C21" s="24">
        <v>-967183327.9700001</v>
      </c>
      <c r="D21" s="25">
        <v>78734648.16</v>
      </c>
      <c r="E21" s="24">
        <v>143858045.48000002</v>
      </c>
      <c r="F21" s="24">
        <v>-1032306725.2900002</v>
      </c>
      <c r="G21" s="24">
        <v>-65123397.32000005</v>
      </c>
      <c r="H21" s="34"/>
      <c r="I21" s="33"/>
      <c r="J21" s="33"/>
      <c r="K21" s="33"/>
    </row>
    <row r="22" spans="1:11" ht="11.25">
      <c r="A22" s="2">
        <v>1270</v>
      </c>
      <c r="B22" s="5" t="s">
        <v>21</v>
      </c>
      <c r="C22" s="24">
        <v>10991597.81</v>
      </c>
      <c r="D22" s="25">
        <v>1624578.05</v>
      </c>
      <c r="E22" s="24">
        <v>0</v>
      </c>
      <c r="F22" s="24">
        <v>12616175.860000001</v>
      </c>
      <c r="G22" s="24">
        <v>1624578.0500000007</v>
      </c>
      <c r="H22" s="34"/>
      <c r="I22" s="33"/>
      <c r="J22" s="33"/>
      <c r="K22" s="33"/>
    </row>
    <row r="23" spans="1:11" ht="11.25">
      <c r="A23" s="2">
        <v>1280</v>
      </c>
      <c r="B23" s="5" t="s">
        <v>22</v>
      </c>
      <c r="C23" s="24">
        <v>-33367558.89</v>
      </c>
      <c r="D23" s="25">
        <v>0</v>
      </c>
      <c r="E23" s="24">
        <v>0</v>
      </c>
      <c r="F23" s="24">
        <v>-33367558.89</v>
      </c>
      <c r="G23" s="24">
        <v>0</v>
      </c>
      <c r="H23" s="34"/>
      <c r="I23" s="33"/>
      <c r="J23" s="33"/>
      <c r="K23" s="33"/>
    </row>
    <row r="24" spans="1:11" ht="11.25">
      <c r="A24" s="2">
        <v>1290</v>
      </c>
      <c r="B24" s="5" t="s">
        <v>23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  <c r="H24" s="34"/>
      <c r="I24" s="33"/>
      <c r="J24" s="33"/>
      <c r="K24" s="33"/>
    </row>
    <row r="25" spans="1:7" ht="11.25">
      <c r="A25" s="27"/>
      <c r="B25" s="28"/>
      <c r="C25" s="29"/>
      <c r="D25" s="30"/>
      <c r="E25" s="29"/>
      <c r="F25" s="29"/>
      <c r="G25" s="29"/>
    </row>
    <row r="27" spans="2:7" ht="11.25">
      <c r="B27" s="40" t="s">
        <v>26</v>
      </c>
      <c r="C27" s="40"/>
      <c r="D27" s="40"/>
      <c r="E27" s="40"/>
      <c r="F27" s="40"/>
      <c r="G27" s="40"/>
    </row>
    <row r="28" spans="2:7" ht="11.25">
      <c r="B28" s="40"/>
      <c r="C28" s="40"/>
      <c r="D28" s="40"/>
      <c r="E28" s="40"/>
      <c r="F28" s="40"/>
      <c r="G28" s="40"/>
    </row>
    <row r="38" spans="6:8" ht="11.25" customHeight="1">
      <c r="F38" s="31"/>
      <c r="G38" s="31"/>
      <c r="H38" s="32"/>
    </row>
    <row r="39" spans="2:8" ht="11.25" customHeight="1">
      <c r="B39" s="17" t="s">
        <v>27</v>
      </c>
      <c r="D39" s="35" t="s">
        <v>28</v>
      </c>
      <c r="E39" s="35"/>
      <c r="F39" s="35"/>
      <c r="G39" s="31"/>
      <c r="H39" s="31"/>
    </row>
    <row r="40" spans="2:8" ht="11.25" customHeight="1">
      <c r="B40" s="16" t="s">
        <v>29</v>
      </c>
      <c r="D40" s="36" t="s">
        <v>30</v>
      </c>
      <c r="E40" s="36"/>
      <c r="F40" s="36"/>
      <c r="G40" s="31"/>
      <c r="H40" s="31"/>
    </row>
  </sheetData>
  <sheetProtection formatCells="0" formatColumns="0" formatRows="0" autoFilter="0"/>
  <mergeCells count="4">
    <mergeCell ref="D39:F39"/>
    <mergeCell ref="D40:F40"/>
    <mergeCell ref="A1:G1"/>
    <mergeCell ref="B27:G28"/>
  </mergeCells>
  <printOptions/>
  <pageMargins left="0.7" right="0.7" top="0.75" bottom="0.75" header="0.3" footer="0.3"/>
  <pageSetup fitToHeight="0" fitToWidth="1" horizontalDpi="600" verticalDpi="600" orientation="landscape" paperSize="9" scale="10" r:id="rId2"/>
  <ignoredErrors>
    <ignoredError sqref="C4:G2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2019-07-15T16:22:12Z</cp:lastPrinted>
  <dcterms:created xsi:type="dcterms:W3CDTF">2014-02-09T04:04:15Z</dcterms:created>
  <dcterms:modified xsi:type="dcterms:W3CDTF">2019-07-17T14:34:08Z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